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18 ДУМА" sheetId="1" r:id="rId1"/>
  </sheets>
  <definedNames/>
  <calcPr fullCalcOnLoad="1"/>
</workbook>
</file>

<file path=xl/sharedStrings.xml><?xml version="1.0" encoding="utf-8"?>
<sst xmlns="http://schemas.openxmlformats.org/spreadsheetml/2006/main" count="234" uniqueCount="197">
  <si>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</si>
  <si>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</si>
  <si>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</si>
  <si>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</si>
  <si>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</si>
  <si>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</si>
  <si>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</si>
  <si>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</si>
  <si>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</si>
  <si>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</si>
  <si>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</si>
  <si>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</si>
  <si>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</si>
  <si>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</si>
  <si>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</si>
  <si>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</si>
  <si>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</si>
  <si>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</si>
  <si>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</si>
  <si>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</si>
  <si>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</si>
  <si>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</si>
  <si>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</si>
  <si>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</si>
  <si>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</si>
  <si>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</si>
  <si>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</si>
  <si>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</si>
  <si>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</si>
  <si>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</si>
  <si>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</si>
  <si>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</si>
  <si>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</si>
  <si>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</si>
  <si>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</si>
  <si>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</si>
  <si>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</si>
  <si>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</si>
  <si>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</si>
  <si>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</si>
  <si>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</si>
  <si>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</si>
  <si>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</si>
  <si>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</si>
  <si>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</si>
  <si>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</si>
  <si>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</si>
  <si>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</si>
  <si>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</si>
  <si>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</si>
  <si>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</si>
  <si>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</si>
  <si>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</si>
  <si>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</si>
  <si>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реализацию федеральных целевых программ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</si>
  <si>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</si>
  <si>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</si>
  <si>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</si>
  <si>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</si>
  <si>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</si>
  <si>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</si>
  <si>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</si>
  <si>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</si>
  <si>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</si>
  <si>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</si>
  <si>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</si>
  <si>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</si>
  <si>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</si>
  <si>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</si>
  <si>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</si>
  <si>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</si>
  <si>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</si>
  <si>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</si>
  <si>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</si>
  <si>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</si>
  <si>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</si>
  <si>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</si>
  <si>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</si>
  <si>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</si>
  <si>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</si>
  <si>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</si>
  <si>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</si>
  <si>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</si>
  <si>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</si>
  <si>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</si>
  <si>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</si>
  <si>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000 1 16 90000 00 0000 140</t>
  </si>
  <si>
    <t>Прочие поступления от денежных взысканий (штрафов) и иных сумм в возмещение ущерба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</si>
  <si>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</si>
  <si>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</si>
  <si>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</si>
  <si>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</si>
  <si>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</si>
  <si>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</si>
  <si>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</si>
  <si>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</si>
  <si>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</si>
  <si>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</si>
  <si>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</si>
  <si>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</si>
  <si>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</si>
  <si>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</si>
  <si>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</si>
  <si>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>000 2 07 04020 04 0000 180</t>
  </si>
  <si>
    <t>000 2 18 04020 04 0000 180</t>
  </si>
  <si>
    <t>Доходы бюджетов городских округов от возврата автономными учреждениями остатков субсидий прошлых лет</t>
  </si>
  <si>
    <t xml:space="preserve"> доходов бюджета городского округа город Михайловка  Волгоградской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</si>
  <si>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</si>
  <si>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</si>
  <si>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</si>
  <si>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</si>
  <si>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</si>
  <si>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000 2 02 10000 00 0000 151</t>
  </si>
  <si>
    <t>000 2 02 15002 04 0000 151</t>
  </si>
  <si>
    <t>000 2 02 20000 00 0000 151</t>
  </si>
  <si>
    <t>000 2 02 20041 04 0000 151</t>
  </si>
  <si>
    <t>000 2 02 20051 04 0000 151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</si>
  <si>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</si>
  <si>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</si>
  <si>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000 2 02 25097 04 0000 151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</si>
  <si>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</si>
  <si>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</si>
  <si>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</si>
  <si>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</si>
  <si>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</si>
  <si>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>000 2 02 30000 00 0000 151</t>
  </si>
  <si>
    <t>000 2 02 30022 04 0000 151</t>
  </si>
  <si>
    <t>000 2 02 30024 04 0000 151</t>
  </si>
  <si>
    <t>000 2 02 30027 04 0000 151</t>
  </si>
  <si>
    <t>000 2 02 30029 04 0000 151</t>
  </si>
  <si>
    <t>000 2 02 35930 04 0000 151</t>
  </si>
  <si>
    <t>Субвенции бюджетам городских округов на государственную регистрацию актов гражданского состояния</t>
  </si>
  <si>
    <t>000 2 02 45160 04 0000 151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</si>
  <si>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</si>
  <si>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</si>
  <si>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000 2 07 04050 04 0000 180</t>
  </si>
  <si>
    <t>000 2 02 40000 00 0000 151</t>
  </si>
  <si>
    <t>000 2 02 49999 04 0000 151</t>
  </si>
  <si>
    <t>Прочие безвозмездные поступления в бюджеты городских округов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</si>
  <si>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</si>
  <si>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</si>
  <si>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</si>
  <si>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</si>
  <si>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</si>
  <si>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</si>
  <si>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</si>
  <si>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</si>
  <si>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Субвенции из областного бюджета на реализацию Закона Волгоградской области
от 10 ноября 2005 г. N 1111-ОД "Об организации питания
обучающихся (1 - 11 классы) в общеобразовательных
организациях Волгоградской области"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</si>
  <si>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</si>
  <si>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</si>
  <si>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</si>
  <si>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</si>
  <si>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</si>
  <si>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</si>
  <si>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</si>
  <si>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</si>
  <si>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за 2018 год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</si>
  <si>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</si>
  <si>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</si>
  <si>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</si>
  <si>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</si>
  <si>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000 2 02 19999 04 0000 151</t>
  </si>
  <si>
    <t>Прочие дотации бюджетам городских округов</t>
  </si>
  <si>
    <t>% исполне- 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</si>
  <si>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</si>
  <si>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000 2 02 20077 04 0000 151</t>
  </si>
  <si>
    <t>Субсидии бюджетам городских округов на софинансирования капитальных вложений в объекты муниципальной собственности</t>
  </si>
  <si>
    <t>000 2 02 25467 04 0000 151</t>
  </si>
  <si>
    <t>Субсидии бюджетам городских округов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</si>
  <si>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000 2 02 25497 04 0000 151</t>
  </si>
  <si>
    <t>000 2 02 25519 04 0000 151</t>
  </si>
  <si>
    <t>Субсидия бюджетам городских округов на поддержку отраслей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</si>
  <si>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</si>
  <si>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</si>
  <si>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</si>
  <si>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</si>
  <si>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000 2 04 00000 00 0000 000</t>
  </si>
  <si>
    <t>000 2 04 04010 01 0000 180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</si>
  <si>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</si>
  <si>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</si>
  <si>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Волгоградской области</t>
  </si>
  <si>
    <t>Развитие общественной инфраструктуры муниципального значения</t>
  </si>
  <si>
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</t>
  </si>
  <si>
    <t>Субсидии на поощрение победителей конкурса на лучшую организацию работы в представительных органах местного самоуправления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</si>
  <si>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</si>
  <si>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</si>
  <si>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</si>
  <si>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</si>
  <si>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2018 года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</si>
  <si>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</si>
  <si>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</si>
  <si>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</si>
  <si>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</si>
  <si>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</si>
  <si>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 - экономическом и культурном развитии муниципального района и (или) городского округа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</si>
  <si>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</si>
  <si>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Приложение № 1 
к решению Михайловской городской Думы Волгоградской области от 09.08.2019 № 191
"Об исполнении бюджета городского округа
 город Михайловка  Волгоградской области за 2018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</si>
</sst>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590925" y="4019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9"/>
  <sheetViews>
    <sheetView tabSelected="1" zoomScalePageLayoutView="0" workbookViewId="0" topLeftCell="A1">
      <selection activeCell="D1" sqref="D1:F1"/>
    </sheetView>
  </sheetViews>
  <sheetFormatPr defaultColWidth="9.00390625" defaultRowHeight="12.75"/>
  <cols>
    <col min="1" max="1" width="3.00390625" style="18" customWidth="1"/>
    <col min="2" max="2" width="28.00390625" style="29" customWidth="1"/>
    <col min="3" max="3" width="61.625" style="18" customWidth="1"/>
    <col min="4" max="4" width="13.125" style="19" customWidth="1"/>
    <col min="5" max="5" width="14.125" style="19" customWidth="1"/>
    <col min="6" max="6" width="9.75390625" style="23" customWidth="1"/>
    <col min="7" max="16384" width="9.125" style="18" customWidth="1"/>
  </cols>
  <sheetData>
    <row r="1" spans="2:6" ht="84" customHeight="1">
      <c r="B1" s="25"/>
      <c r="C1" s="6"/>
      <c r="D1" s="34" t="s">
        <v>196</v>
      </c>
      <c r="E1" s="34"/>
      <c r="F1" s="34"/>
    </row>
    <row r="2" spans="2:6" ht="20.25" customHeight="1">
      <c r="B2" s="33" t="s">
        <v>3</v>
      </c>
      <c r="C2" s="33"/>
      <c r="D2" s="33"/>
      <c r="E2" s="33"/>
      <c r="F2" s="33"/>
    </row>
    <row r="3" spans="2:6" ht="19.5" customHeight="1">
      <c r="B3" s="33" t="s">
        <v>106</v>
      </c>
      <c r="C3" s="33"/>
      <c r="D3" s="33"/>
      <c r="E3" s="33"/>
      <c r="F3" s="33"/>
    </row>
    <row r="4" spans="2:6" ht="19.5" customHeight="1">
      <c r="B4" s="33" t="s">
        <v>2</v>
      </c>
      <c r="C4" s="33"/>
      <c r="D4" s="33"/>
      <c r="E4" s="33"/>
      <c r="F4" s="33"/>
    </row>
    <row r="5" spans="2:6" ht="19.5" customHeight="1">
      <c r="B5" s="33" t="s">
        <v>156</v>
      </c>
      <c r="C5" s="33"/>
      <c r="D5" s="33"/>
      <c r="E5" s="33"/>
      <c r="F5" s="33"/>
    </row>
    <row r="6" spans="2:6" s="19" customFormat="1" ht="13.5" customHeight="1">
      <c r="B6" s="26"/>
      <c r="C6" s="10"/>
      <c r="D6" s="10"/>
      <c r="E6" s="31" t="s">
        <v>64</v>
      </c>
      <c r="F6" s="32"/>
    </row>
    <row r="7" spans="2:6" s="6" customFormat="1" ht="77.25" customHeight="1">
      <c r="B7" s="1" t="s">
        <v>62</v>
      </c>
      <c r="C7" s="2" t="s">
        <v>63</v>
      </c>
      <c r="D7" s="11" t="s">
        <v>51</v>
      </c>
      <c r="E7" s="11" t="s">
        <v>3</v>
      </c>
      <c r="F7" s="2" t="s">
        <v>163</v>
      </c>
    </row>
    <row r="8" spans="2:6" s="20" customFormat="1" ht="15.75">
      <c r="B8" s="1" t="s">
        <v>29</v>
      </c>
      <c r="C8" s="3" t="s">
        <v>44</v>
      </c>
      <c r="D8" s="12">
        <f>D9+D10+D11+D15+D18+D21+D22+D26+D28+D31+D35+D48</f>
        <v>793936.9</v>
      </c>
      <c r="E8" s="12">
        <f>E9+E10+E11+E15+E18+E21+E22+E26+E28+E31+E35+E48</f>
        <v>798328.9</v>
      </c>
      <c r="F8" s="12">
        <f>E8/D8*100</f>
        <v>100.55319257739501</v>
      </c>
    </row>
    <row r="9" spans="2:6" s="21" customFormat="1" ht="15.75">
      <c r="B9" s="1" t="s">
        <v>13</v>
      </c>
      <c r="C9" s="3" t="s">
        <v>9</v>
      </c>
      <c r="D9" s="12">
        <v>454724.7</v>
      </c>
      <c r="E9" s="12">
        <v>453954</v>
      </c>
      <c r="F9" s="12">
        <f aca="true" t="shared" si="0" ref="F9:F70">E9/D9*100</f>
        <v>99.83051283556841</v>
      </c>
    </row>
    <row r="10" spans="2:6" s="21" customFormat="1" ht="31.5">
      <c r="B10" s="1" t="s">
        <v>92</v>
      </c>
      <c r="C10" s="3" t="s">
        <v>93</v>
      </c>
      <c r="D10" s="12">
        <v>38475</v>
      </c>
      <c r="E10" s="12">
        <v>38953.5</v>
      </c>
      <c r="F10" s="12">
        <f t="shared" si="0"/>
        <v>101.24366471734893</v>
      </c>
    </row>
    <row r="11" spans="2:6" s="22" customFormat="1" ht="31.5">
      <c r="B11" s="1" t="s">
        <v>14</v>
      </c>
      <c r="C11" s="3" t="s">
        <v>36</v>
      </c>
      <c r="D11" s="12">
        <f>D12+D13+D14</f>
        <v>63805</v>
      </c>
      <c r="E11" s="12">
        <f>E12+E13+E14</f>
        <v>62475.5</v>
      </c>
      <c r="F11" s="12">
        <f t="shared" si="0"/>
        <v>97.91630749941227</v>
      </c>
    </row>
    <row r="12" spans="2:6" s="21" customFormat="1" ht="31.5">
      <c r="B12" s="7" t="s">
        <v>43</v>
      </c>
      <c r="C12" s="4" t="s">
        <v>15</v>
      </c>
      <c r="D12" s="13">
        <v>45100</v>
      </c>
      <c r="E12" s="13">
        <v>43795.5</v>
      </c>
      <c r="F12" s="13">
        <f t="shared" si="0"/>
        <v>97.10753880266076</v>
      </c>
    </row>
    <row r="13" spans="2:6" s="21" customFormat="1" ht="15.75">
      <c r="B13" s="7" t="s">
        <v>16</v>
      </c>
      <c r="C13" s="4" t="s">
        <v>30</v>
      </c>
      <c r="D13" s="13">
        <v>16250</v>
      </c>
      <c r="E13" s="13">
        <v>16223.9</v>
      </c>
      <c r="F13" s="13">
        <f t="shared" si="0"/>
        <v>99.8393846153846</v>
      </c>
    </row>
    <row r="14" spans="2:6" s="21" customFormat="1" ht="31.5">
      <c r="B14" s="7" t="s">
        <v>49</v>
      </c>
      <c r="C14" s="4" t="s">
        <v>50</v>
      </c>
      <c r="D14" s="13">
        <v>2455</v>
      </c>
      <c r="E14" s="13">
        <v>2456.1</v>
      </c>
      <c r="F14" s="13">
        <f t="shared" si="0"/>
        <v>100.0448065173116</v>
      </c>
    </row>
    <row r="15" spans="2:6" s="22" customFormat="1" ht="15.75">
      <c r="B15" s="1" t="s">
        <v>17</v>
      </c>
      <c r="C15" s="3" t="s">
        <v>10</v>
      </c>
      <c r="D15" s="12">
        <f>D16+D17</f>
        <v>92727</v>
      </c>
      <c r="E15" s="12">
        <f>E16+E17</f>
        <v>94330.1</v>
      </c>
      <c r="F15" s="12">
        <f t="shared" si="0"/>
        <v>101.72883841815221</v>
      </c>
    </row>
    <row r="16" spans="2:6" s="21" customFormat="1" ht="15.75">
      <c r="B16" s="7" t="s">
        <v>31</v>
      </c>
      <c r="C16" s="4" t="s">
        <v>4</v>
      </c>
      <c r="D16" s="13">
        <v>18150</v>
      </c>
      <c r="E16" s="13">
        <v>19031.4</v>
      </c>
      <c r="F16" s="13">
        <f t="shared" si="0"/>
        <v>104.85619834710744</v>
      </c>
    </row>
    <row r="17" spans="2:6" s="21" customFormat="1" ht="15.75">
      <c r="B17" s="7" t="s">
        <v>32</v>
      </c>
      <c r="C17" s="4" t="s">
        <v>8</v>
      </c>
      <c r="D17" s="13">
        <v>74577</v>
      </c>
      <c r="E17" s="13">
        <v>75298.7</v>
      </c>
      <c r="F17" s="13">
        <f t="shared" si="0"/>
        <v>100.96772463360017</v>
      </c>
    </row>
    <row r="18" spans="2:6" s="22" customFormat="1" ht="15.75">
      <c r="B18" s="1" t="s">
        <v>18</v>
      </c>
      <c r="C18" s="3" t="s">
        <v>19</v>
      </c>
      <c r="D18" s="12">
        <f>D19+D20</f>
        <v>12140</v>
      </c>
      <c r="E18" s="12">
        <f>E19+E20</f>
        <v>12162.9</v>
      </c>
      <c r="F18" s="12">
        <f t="shared" si="0"/>
        <v>100.18863261943987</v>
      </c>
    </row>
    <row r="19" spans="2:6" s="21" customFormat="1" ht="31.5">
      <c r="B19" s="7" t="s">
        <v>33</v>
      </c>
      <c r="C19" s="4" t="s">
        <v>34</v>
      </c>
      <c r="D19" s="13">
        <v>12070</v>
      </c>
      <c r="E19" s="13">
        <v>12092.9</v>
      </c>
      <c r="F19" s="13">
        <f t="shared" si="0"/>
        <v>100.18972659486329</v>
      </c>
    </row>
    <row r="20" spans="2:6" s="21" customFormat="1" ht="47.25">
      <c r="B20" s="7" t="s">
        <v>35</v>
      </c>
      <c r="C20" s="4" t="s">
        <v>5</v>
      </c>
      <c r="D20" s="13">
        <v>70</v>
      </c>
      <c r="E20" s="13">
        <v>70</v>
      </c>
      <c r="F20" s="13">
        <f t="shared" si="0"/>
        <v>100</v>
      </c>
    </row>
    <row r="21" spans="2:6" s="22" customFormat="1" ht="31.5">
      <c r="B21" s="1" t="s">
        <v>0</v>
      </c>
      <c r="C21" s="3" t="s">
        <v>1</v>
      </c>
      <c r="D21" s="12">
        <v>0</v>
      </c>
      <c r="E21" s="12">
        <v>0</v>
      </c>
      <c r="F21" s="12"/>
    </row>
    <row r="22" spans="2:6" s="22" customFormat="1" ht="31.5">
      <c r="B22" s="1" t="s">
        <v>20</v>
      </c>
      <c r="C22" s="3" t="s">
        <v>12</v>
      </c>
      <c r="D22" s="12">
        <f>D23+D24+D25</f>
        <v>99082</v>
      </c>
      <c r="E22" s="12">
        <f>E23+E24+E25</f>
        <v>103190.2</v>
      </c>
      <c r="F22" s="12">
        <f t="shared" si="0"/>
        <v>104.14626269150804</v>
      </c>
    </row>
    <row r="23" spans="2:6" s="21" customFormat="1" ht="94.5">
      <c r="B23" s="7" t="s">
        <v>21</v>
      </c>
      <c r="C23" s="5" t="s">
        <v>46</v>
      </c>
      <c r="D23" s="13">
        <v>94224.5</v>
      </c>
      <c r="E23" s="13">
        <v>98049.7</v>
      </c>
      <c r="F23" s="13">
        <f t="shared" si="0"/>
        <v>104.05966601043252</v>
      </c>
    </row>
    <row r="24" spans="2:6" s="21" customFormat="1" ht="31.5">
      <c r="B24" s="7" t="s">
        <v>56</v>
      </c>
      <c r="C24" s="5" t="s">
        <v>22</v>
      </c>
      <c r="D24" s="13">
        <v>1715.3</v>
      </c>
      <c r="E24" s="13">
        <v>1715.3</v>
      </c>
      <c r="F24" s="13">
        <f t="shared" si="0"/>
        <v>100</v>
      </c>
    </row>
    <row r="25" spans="2:6" s="21" customFormat="1" ht="94.5">
      <c r="B25" s="7" t="s">
        <v>39</v>
      </c>
      <c r="C25" s="5" t="s">
        <v>47</v>
      </c>
      <c r="D25" s="13">
        <v>3142.2</v>
      </c>
      <c r="E25" s="13">
        <v>3425.2</v>
      </c>
      <c r="F25" s="13">
        <f t="shared" si="0"/>
        <v>109.00642861689262</v>
      </c>
    </row>
    <row r="26" spans="2:6" s="22" customFormat="1" ht="15.75">
      <c r="B26" s="1" t="s">
        <v>23</v>
      </c>
      <c r="C26" s="8" t="s">
        <v>57</v>
      </c>
      <c r="D26" s="12">
        <f>D27</f>
        <v>1980</v>
      </c>
      <c r="E26" s="12">
        <f>E27</f>
        <v>1981.9</v>
      </c>
      <c r="F26" s="12">
        <f t="shared" si="0"/>
        <v>100.0959595959596</v>
      </c>
    </row>
    <row r="27" spans="2:6" s="21" customFormat="1" ht="15.75">
      <c r="B27" s="7" t="s">
        <v>65</v>
      </c>
      <c r="C27" s="4" t="s">
        <v>66</v>
      </c>
      <c r="D27" s="13">
        <v>1980</v>
      </c>
      <c r="E27" s="13">
        <v>1981.9</v>
      </c>
      <c r="F27" s="13">
        <f t="shared" si="0"/>
        <v>100.0959595959596</v>
      </c>
    </row>
    <row r="28" spans="2:6" s="22" customFormat="1" ht="31.5">
      <c r="B28" s="1" t="s">
        <v>24</v>
      </c>
      <c r="C28" s="3" t="s">
        <v>48</v>
      </c>
      <c r="D28" s="12">
        <f>D29+D30</f>
        <v>10904.9</v>
      </c>
      <c r="E28" s="12">
        <f>E29+E30</f>
        <v>11080.5</v>
      </c>
      <c r="F28" s="12">
        <f t="shared" si="0"/>
        <v>101.61028528459684</v>
      </c>
    </row>
    <row r="29" spans="2:6" s="21" customFormat="1" ht="15.75">
      <c r="B29" s="7" t="s">
        <v>67</v>
      </c>
      <c r="C29" s="9" t="s">
        <v>68</v>
      </c>
      <c r="D29" s="13">
        <v>9553.9</v>
      </c>
      <c r="E29" s="13">
        <v>9569.5</v>
      </c>
      <c r="F29" s="13">
        <f t="shared" si="0"/>
        <v>100.1632841038738</v>
      </c>
    </row>
    <row r="30" spans="2:6" s="21" customFormat="1" ht="15.75">
      <c r="B30" s="7" t="s">
        <v>69</v>
      </c>
      <c r="C30" s="9" t="s">
        <v>70</v>
      </c>
      <c r="D30" s="13">
        <v>1351</v>
      </c>
      <c r="E30" s="13">
        <v>1511</v>
      </c>
      <c r="F30" s="13">
        <f t="shared" si="0"/>
        <v>111.84307920059216</v>
      </c>
    </row>
    <row r="31" spans="2:6" s="21" customFormat="1" ht="31.5">
      <c r="B31" s="1" t="s">
        <v>58</v>
      </c>
      <c r="C31" s="3" t="s">
        <v>25</v>
      </c>
      <c r="D31" s="12">
        <f>D32+D33+D34</f>
        <v>10750</v>
      </c>
      <c r="E31" s="12">
        <f>E32+E33+E34</f>
        <v>10790</v>
      </c>
      <c r="F31" s="12">
        <f t="shared" si="0"/>
        <v>100.3720930232558</v>
      </c>
    </row>
    <row r="32" spans="2:6" s="21" customFormat="1" ht="94.5">
      <c r="B32" s="7" t="s">
        <v>71</v>
      </c>
      <c r="C32" s="9" t="s">
        <v>94</v>
      </c>
      <c r="D32" s="13">
        <v>3990</v>
      </c>
      <c r="E32" s="13">
        <v>4026.4</v>
      </c>
      <c r="F32" s="13">
        <f t="shared" si="0"/>
        <v>100.9122807017544</v>
      </c>
    </row>
    <row r="33" spans="2:6" s="21" customFormat="1" ht="31.5">
      <c r="B33" s="7" t="s">
        <v>72</v>
      </c>
      <c r="C33" s="9" t="s">
        <v>95</v>
      </c>
      <c r="D33" s="13">
        <v>6623</v>
      </c>
      <c r="E33" s="13">
        <v>6626.3</v>
      </c>
      <c r="F33" s="13">
        <f t="shared" si="0"/>
        <v>100.04982636267552</v>
      </c>
    </row>
    <row r="34" spans="2:6" s="21" customFormat="1" ht="78.75">
      <c r="B34" s="7" t="s">
        <v>110</v>
      </c>
      <c r="C34" s="9" t="s">
        <v>111</v>
      </c>
      <c r="D34" s="13">
        <v>137</v>
      </c>
      <c r="E34" s="13">
        <v>137.3</v>
      </c>
      <c r="F34" s="13">
        <f t="shared" si="0"/>
        <v>100.21897810218978</v>
      </c>
    </row>
    <row r="35" spans="2:6" s="22" customFormat="1" ht="15.75">
      <c r="B35" s="1" t="s">
        <v>26</v>
      </c>
      <c r="C35" s="3" t="s">
        <v>27</v>
      </c>
      <c r="D35" s="12">
        <f>D36+D37+D38+D39+D40+D41+D42+D43+D44+D45+D46+D47</f>
        <v>9312.3</v>
      </c>
      <c r="E35" s="12">
        <f>E36+E37+E38+E39+E40+E41+E42+E43+E44+E45+E46+E47</f>
        <v>9362</v>
      </c>
      <c r="F35" s="12">
        <f t="shared" si="0"/>
        <v>100.53370273724</v>
      </c>
    </row>
    <row r="36" spans="2:6" s="21" customFormat="1" ht="31.5">
      <c r="B36" s="7" t="s">
        <v>74</v>
      </c>
      <c r="C36" s="4" t="s">
        <v>73</v>
      </c>
      <c r="D36" s="13">
        <v>198.5</v>
      </c>
      <c r="E36" s="13">
        <v>198.6</v>
      </c>
      <c r="F36" s="13">
        <f t="shared" si="0"/>
        <v>100.05037783375315</v>
      </c>
    </row>
    <row r="37" spans="2:6" s="23" customFormat="1" ht="63">
      <c r="B37" s="7" t="s">
        <v>96</v>
      </c>
      <c r="C37" s="4" t="s">
        <v>97</v>
      </c>
      <c r="D37" s="13">
        <v>238.1</v>
      </c>
      <c r="E37" s="13">
        <v>238.2</v>
      </c>
      <c r="F37" s="13">
        <f t="shared" si="0"/>
        <v>100.04199916001679</v>
      </c>
    </row>
    <row r="38" spans="2:6" s="23" customFormat="1" ht="31.5">
      <c r="B38" s="7" t="s">
        <v>157</v>
      </c>
      <c r="C38" s="4" t="s">
        <v>158</v>
      </c>
      <c r="D38" s="13">
        <v>5</v>
      </c>
      <c r="E38" s="13">
        <v>5</v>
      </c>
      <c r="F38" s="13">
        <f t="shared" si="0"/>
        <v>100</v>
      </c>
    </row>
    <row r="39" spans="2:6" s="23" customFormat="1" ht="47.25">
      <c r="B39" s="7" t="s">
        <v>159</v>
      </c>
      <c r="C39" s="4" t="s">
        <v>160</v>
      </c>
      <c r="D39" s="13">
        <v>17</v>
      </c>
      <c r="E39" s="13">
        <v>17</v>
      </c>
      <c r="F39" s="13">
        <f t="shared" si="0"/>
        <v>100</v>
      </c>
    </row>
    <row r="40" spans="2:6" s="21" customFormat="1" ht="126">
      <c r="B40" s="7" t="s">
        <v>75</v>
      </c>
      <c r="C40" s="4" t="s">
        <v>107</v>
      </c>
      <c r="D40" s="13">
        <v>631</v>
      </c>
      <c r="E40" s="13">
        <v>631</v>
      </c>
      <c r="F40" s="13">
        <f t="shared" si="0"/>
        <v>100</v>
      </c>
    </row>
    <row r="41" spans="2:6" s="21" customFormat="1" ht="63">
      <c r="B41" s="7" t="s">
        <v>76</v>
      </c>
      <c r="C41" s="4" t="s">
        <v>77</v>
      </c>
      <c r="D41" s="13">
        <v>1515.5</v>
      </c>
      <c r="E41" s="13">
        <v>1515.8</v>
      </c>
      <c r="F41" s="13">
        <f t="shared" si="0"/>
        <v>100.01979544704717</v>
      </c>
    </row>
    <row r="42" spans="2:6" s="21" customFormat="1" ht="31.5">
      <c r="B42" s="7" t="s">
        <v>78</v>
      </c>
      <c r="C42" s="9" t="s">
        <v>79</v>
      </c>
      <c r="D42" s="13">
        <v>4.5</v>
      </c>
      <c r="E42" s="13">
        <v>4.5</v>
      </c>
      <c r="F42" s="13">
        <f t="shared" si="0"/>
        <v>100</v>
      </c>
    </row>
    <row r="43" spans="2:6" s="21" customFormat="1" ht="63">
      <c r="B43" s="7" t="s">
        <v>98</v>
      </c>
      <c r="C43" s="4" t="s">
        <v>99</v>
      </c>
      <c r="D43" s="13">
        <v>349.5</v>
      </c>
      <c r="E43" s="13">
        <v>349.5</v>
      </c>
      <c r="F43" s="13">
        <f t="shared" si="0"/>
        <v>100</v>
      </c>
    </row>
    <row r="44" spans="2:6" s="21" customFormat="1" ht="78.75">
      <c r="B44" s="7" t="s">
        <v>80</v>
      </c>
      <c r="C44" s="4" t="s">
        <v>81</v>
      </c>
      <c r="D44" s="13">
        <v>263</v>
      </c>
      <c r="E44" s="13">
        <v>263.4</v>
      </c>
      <c r="F44" s="13">
        <f t="shared" si="0"/>
        <v>100.15209125475283</v>
      </c>
    </row>
    <row r="45" spans="2:6" s="21" customFormat="1" ht="47.25">
      <c r="B45" s="7" t="s">
        <v>82</v>
      </c>
      <c r="C45" s="4" t="s">
        <v>83</v>
      </c>
      <c r="D45" s="13">
        <v>52</v>
      </c>
      <c r="E45" s="13">
        <v>52</v>
      </c>
      <c r="F45" s="13">
        <f t="shared" si="0"/>
        <v>100</v>
      </c>
    </row>
    <row r="46" spans="2:6" s="21" customFormat="1" ht="47.25">
      <c r="B46" s="7" t="s">
        <v>84</v>
      </c>
      <c r="C46" s="9" t="s">
        <v>85</v>
      </c>
      <c r="D46" s="13">
        <v>671.5</v>
      </c>
      <c r="E46" s="13">
        <v>671.7</v>
      </c>
      <c r="F46" s="13">
        <f t="shared" si="0"/>
        <v>100.02978406552494</v>
      </c>
    </row>
    <row r="47" spans="2:6" s="21" customFormat="1" ht="31.5">
      <c r="B47" s="7" t="s">
        <v>86</v>
      </c>
      <c r="C47" s="4" t="s">
        <v>87</v>
      </c>
      <c r="D47" s="13">
        <v>5366.7</v>
      </c>
      <c r="E47" s="13">
        <v>5415.3</v>
      </c>
      <c r="F47" s="13">
        <f t="shared" si="0"/>
        <v>100.90558443736374</v>
      </c>
    </row>
    <row r="48" spans="2:6" s="21" customFormat="1" ht="15.75">
      <c r="B48" s="1" t="s">
        <v>28</v>
      </c>
      <c r="C48" s="3" t="s">
        <v>11</v>
      </c>
      <c r="D48" s="12">
        <v>36</v>
      </c>
      <c r="E48" s="12">
        <v>48.3</v>
      </c>
      <c r="F48" s="12">
        <f t="shared" si="0"/>
        <v>134.16666666666666</v>
      </c>
    </row>
    <row r="49" spans="2:6" s="21" customFormat="1" ht="15.75">
      <c r="B49" s="1" t="s">
        <v>38</v>
      </c>
      <c r="C49" s="15" t="s">
        <v>40</v>
      </c>
      <c r="D49" s="12">
        <f>D50+D114+D116+D119+D121</f>
        <v>859107.3</v>
      </c>
      <c r="E49" s="12">
        <f>E50+E114+E116+E119+E121</f>
        <v>846480.1</v>
      </c>
      <c r="F49" s="12">
        <f t="shared" si="0"/>
        <v>98.53019523870883</v>
      </c>
    </row>
    <row r="50" spans="2:6" s="22" customFormat="1" ht="31.5">
      <c r="B50" s="1" t="s">
        <v>52</v>
      </c>
      <c r="C50" s="15" t="s">
        <v>53</v>
      </c>
      <c r="D50" s="12">
        <f>D51+D59++D83+D108</f>
        <v>858937.8</v>
      </c>
      <c r="E50" s="12">
        <f>E51+E59++E83+E108</f>
        <v>846440</v>
      </c>
      <c r="F50" s="12">
        <f t="shared" si="0"/>
        <v>98.54497031100506</v>
      </c>
    </row>
    <row r="51" spans="2:6" s="22" customFormat="1" ht="31.5">
      <c r="B51" s="1" t="s">
        <v>112</v>
      </c>
      <c r="C51" s="15" t="s">
        <v>108</v>
      </c>
      <c r="D51" s="12">
        <f>D52+D56</f>
        <v>18511</v>
      </c>
      <c r="E51" s="12">
        <f>E52+E56</f>
        <v>18511</v>
      </c>
      <c r="F51" s="12">
        <f t="shared" si="0"/>
        <v>100</v>
      </c>
    </row>
    <row r="52" spans="2:6" s="21" customFormat="1" ht="31.5">
      <c r="B52" s="7" t="s">
        <v>113</v>
      </c>
      <c r="C52" s="14" t="s">
        <v>154</v>
      </c>
      <c r="D52" s="13">
        <f>D54+D55</f>
        <v>16761</v>
      </c>
      <c r="E52" s="13">
        <f>E54+E55</f>
        <v>16761</v>
      </c>
      <c r="F52" s="13">
        <f t="shared" si="0"/>
        <v>100</v>
      </c>
    </row>
    <row r="53" spans="2:6" s="21" customFormat="1" ht="15.75">
      <c r="B53" s="16" t="s">
        <v>55</v>
      </c>
      <c r="C53" s="14"/>
      <c r="D53" s="13"/>
      <c r="E53" s="13"/>
      <c r="F53" s="13"/>
    </row>
    <row r="54" spans="2:6" s="21" customFormat="1" ht="63">
      <c r="B54" s="16" t="s">
        <v>113</v>
      </c>
      <c r="C54" s="14" t="s">
        <v>164</v>
      </c>
      <c r="D54" s="13">
        <v>1761</v>
      </c>
      <c r="E54" s="13">
        <v>1761</v>
      </c>
      <c r="F54" s="13">
        <f t="shared" si="0"/>
        <v>100</v>
      </c>
    </row>
    <row r="55" spans="2:6" s="21" customFormat="1" ht="78.75">
      <c r="B55" s="16" t="s">
        <v>113</v>
      </c>
      <c r="C55" s="14" t="s">
        <v>188</v>
      </c>
      <c r="D55" s="13">
        <v>15000</v>
      </c>
      <c r="E55" s="13">
        <v>15000</v>
      </c>
      <c r="F55" s="13">
        <f t="shared" si="0"/>
        <v>100</v>
      </c>
    </row>
    <row r="56" spans="2:6" s="21" customFormat="1" ht="15.75">
      <c r="B56" s="7" t="s">
        <v>161</v>
      </c>
      <c r="C56" s="14" t="s">
        <v>162</v>
      </c>
      <c r="D56" s="13">
        <v>1750</v>
      </c>
      <c r="E56" s="13">
        <v>1750</v>
      </c>
      <c r="F56" s="13">
        <f t="shared" si="0"/>
        <v>100</v>
      </c>
    </row>
    <row r="57" spans="2:6" s="21" customFormat="1" ht="15.75">
      <c r="B57" s="16" t="s">
        <v>55</v>
      </c>
      <c r="C57" s="14"/>
      <c r="D57" s="13"/>
      <c r="E57" s="13"/>
      <c r="F57" s="13"/>
    </row>
    <row r="58" spans="2:6" s="21" customFormat="1" ht="78.75">
      <c r="B58" s="7" t="s">
        <v>161</v>
      </c>
      <c r="C58" s="14" t="s">
        <v>193</v>
      </c>
      <c r="D58" s="13">
        <v>1750</v>
      </c>
      <c r="E58" s="13">
        <v>1750</v>
      </c>
      <c r="F58" s="13">
        <f t="shared" si="0"/>
        <v>100</v>
      </c>
    </row>
    <row r="59" spans="2:6" s="23" customFormat="1" ht="31.5">
      <c r="B59" s="1" t="s">
        <v>114</v>
      </c>
      <c r="C59" s="15" t="s">
        <v>59</v>
      </c>
      <c r="D59" s="12">
        <f>D60+D61+D64+D67+D70+D71+D72+D73+D74+D75+D76</f>
        <v>138958.3</v>
      </c>
      <c r="E59" s="12">
        <f>E60+E61+E64+E67+E70+E71+E72+E73+E74+E75+E76</f>
        <v>138748.4</v>
      </c>
      <c r="F59" s="12">
        <f t="shared" si="0"/>
        <v>99.8489474900024</v>
      </c>
    </row>
    <row r="60" spans="2:6" s="21" customFormat="1" ht="78.75">
      <c r="B60" s="7" t="s">
        <v>115</v>
      </c>
      <c r="C60" s="14" t="s">
        <v>45</v>
      </c>
      <c r="D60" s="13">
        <v>51925.2</v>
      </c>
      <c r="E60" s="13">
        <v>51767.8</v>
      </c>
      <c r="F60" s="13">
        <f t="shared" si="0"/>
        <v>99.69687165384053</v>
      </c>
    </row>
    <row r="61" spans="2:6" s="21" customFormat="1" ht="31.5">
      <c r="B61" s="7" t="s">
        <v>116</v>
      </c>
      <c r="C61" s="14" t="s">
        <v>54</v>
      </c>
      <c r="D61" s="13">
        <f>D63</f>
        <v>3267</v>
      </c>
      <c r="E61" s="13">
        <f>E63</f>
        <v>3234.3</v>
      </c>
      <c r="F61" s="13">
        <f t="shared" si="0"/>
        <v>98.99908172635446</v>
      </c>
    </row>
    <row r="62" spans="2:6" s="21" customFormat="1" ht="15.75">
      <c r="B62" s="16" t="s">
        <v>55</v>
      </c>
      <c r="C62" s="14"/>
      <c r="D62" s="13"/>
      <c r="E62" s="13"/>
      <c r="F62" s="13"/>
    </row>
    <row r="63" spans="2:6" s="21" customFormat="1" ht="78.75">
      <c r="B63" s="16" t="s">
        <v>116</v>
      </c>
      <c r="C63" s="14" t="s">
        <v>180</v>
      </c>
      <c r="D63" s="13">
        <v>3267</v>
      </c>
      <c r="E63" s="13">
        <v>3234.3</v>
      </c>
      <c r="F63" s="13">
        <f>E63/D63*100</f>
        <v>98.99908172635446</v>
      </c>
    </row>
    <row r="64" spans="2:6" s="21" customFormat="1" ht="47.25">
      <c r="B64" s="7" t="s">
        <v>165</v>
      </c>
      <c r="C64" s="14" t="s">
        <v>166</v>
      </c>
      <c r="D64" s="13">
        <f>D66</f>
        <v>17937.2</v>
      </c>
      <c r="E64" s="13">
        <f>E66</f>
        <v>17937.2</v>
      </c>
      <c r="F64" s="13">
        <f>E64/D64*100</f>
        <v>100</v>
      </c>
    </row>
    <row r="65" spans="2:6" s="21" customFormat="1" ht="15.75">
      <c r="B65" s="16" t="s">
        <v>55</v>
      </c>
      <c r="C65" s="14"/>
      <c r="D65" s="13"/>
      <c r="E65" s="13"/>
      <c r="F65" s="13"/>
    </row>
    <row r="66" spans="2:6" s="21" customFormat="1" ht="31.5">
      <c r="B66" s="7" t="s">
        <v>165</v>
      </c>
      <c r="C66" s="14" t="s">
        <v>181</v>
      </c>
      <c r="D66" s="13">
        <v>17937.2</v>
      </c>
      <c r="E66" s="13">
        <v>17937.2</v>
      </c>
      <c r="F66" s="13">
        <f t="shared" si="0"/>
        <v>100</v>
      </c>
    </row>
    <row r="67" spans="2:6" s="21" customFormat="1" ht="47.25">
      <c r="B67" s="7" t="s">
        <v>117</v>
      </c>
      <c r="C67" s="17" t="s">
        <v>118</v>
      </c>
      <c r="D67" s="13">
        <f>D69</f>
        <v>595.1</v>
      </c>
      <c r="E67" s="13">
        <f>E69</f>
        <v>595.1</v>
      </c>
      <c r="F67" s="13">
        <f t="shared" si="0"/>
        <v>100</v>
      </c>
    </row>
    <row r="68" spans="2:6" s="21" customFormat="1" ht="15.75">
      <c r="B68" s="16" t="s">
        <v>55</v>
      </c>
      <c r="C68" s="17"/>
      <c r="D68" s="13"/>
      <c r="E68" s="13"/>
      <c r="F68" s="13"/>
    </row>
    <row r="69" spans="2:6" s="21" customFormat="1" ht="78.75">
      <c r="B69" s="7" t="s">
        <v>117</v>
      </c>
      <c r="C69" s="17" t="s">
        <v>182</v>
      </c>
      <c r="D69" s="13">
        <v>595.1</v>
      </c>
      <c r="E69" s="13">
        <v>595.1</v>
      </c>
      <c r="F69" s="13">
        <f t="shared" si="0"/>
        <v>100</v>
      </c>
    </row>
    <row r="70" spans="2:6" s="21" customFormat="1" ht="63">
      <c r="B70" s="7" t="s">
        <v>119</v>
      </c>
      <c r="C70" s="17" t="s">
        <v>155</v>
      </c>
      <c r="D70" s="13">
        <v>1513</v>
      </c>
      <c r="E70" s="13">
        <v>1513</v>
      </c>
      <c r="F70" s="13">
        <f t="shared" si="0"/>
        <v>100</v>
      </c>
    </row>
    <row r="71" spans="2:6" s="21" customFormat="1" ht="63">
      <c r="B71" s="7" t="s">
        <v>167</v>
      </c>
      <c r="C71" s="14" t="s">
        <v>168</v>
      </c>
      <c r="D71" s="13">
        <v>1033.2</v>
      </c>
      <c r="E71" s="13">
        <v>1033.2</v>
      </c>
      <c r="F71" s="13">
        <f aca="true" t="shared" si="1" ref="F71:F123">E71/D71*100</f>
        <v>100</v>
      </c>
    </row>
    <row r="72" spans="2:6" s="21" customFormat="1" ht="31.5">
      <c r="B72" s="7" t="s">
        <v>169</v>
      </c>
      <c r="C72" s="14" t="s">
        <v>189</v>
      </c>
      <c r="D72" s="13">
        <v>8573</v>
      </c>
      <c r="E72" s="13">
        <v>8569.2</v>
      </c>
      <c r="F72" s="13">
        <f t="shared" si="1"/>
        <v>99.95567479295462</v>
      </c>
    </row>
    <row r="73" spans="2:6" s="21" customFormat="1" ht="31.5">
      <c r="B73" s="7" t="s">
        <v>170</v>
      </c>
      <c r="C73" s="14" t="s">
        <v>171</v>
      </c>
      <c r="D73" s="13">
        <v>44.3</v>
      </c>
      <c r="E73" s="13">
        <v>44.3</v>
      </c>
      <c r="F73" s="13">
        <f t="shared" si="1"/>
        <v>100</v>
      </c>
    </row>
    <row r="74" spans="2:6" s="21" customFormat="1" ht="78.75">
      <c r="B74" s="7" t="s">
        <v>120</v>
      </c>
      <c r="C74" s="14" t="s">
        <v>121</v>
      </c>
      <c r="D74" s="13">
        <v>4126.3</v>
      </c>
      <c r="E74" s="13">
        <v>4126.3</v>
      </c>
      <c r="F74" s="13">
        <f t="shared" si="1"/>
        <v>100</v>
      </c>
    </row>
    <row r="75" spans="2:6" s="21" customFormat="1" ht="63">
      <c r="B75" s="7" t="s">
        <v>122</v>
      </c>
      <c r="C75" s="14" t="s">
        <v>123</v>
      </c>
      <c r="D75" s="13">
        <v>37257.6</v>
      </c>
      <c r="E75" s="13">
        <v>37257.6</v>
      </c>
      <c r="F75" s="13">
        <f>E75/D75*100</f>
        <v>100</v>
      </c>
    </row>
    <row r="76" spans="2:6" s="21" customFormat="1" ht="15.75">
      <c r="B76" s="7" t="s">
        <v>124</v>
      </c>
      <c r="C76" s="14" t="s">
        <v>60</v>
      </c>
      <c r="D76" s="13">
        <f>D78+D79+D80+D81+D82</f>
        <v>12686.4</v>
      </c>
      <c r="E76" s="13">
        <f>E78+E79+E80+E81+E82</f>
        <v>12670.4</v>
      </c>
      <c r="F76" s="13">
        <f t="shared" si="1"/>
        <v>99.8738806911338</v>
      </c>
    </row>
    <row r="77" spans="2:6" s="21" customFormat="1" ht="15.75">
      <c r="B77" s="16" t="s">
        <v>55</v>
      </c>
      <c r="C77" s="14"/>
      <c r="D77" s="13"/>
      <c r="E77" s="13"/>
      <c r="F77" s="13"/>
    </row>
    <row r="78" spans="2:6" s="21" customFormat="1" ht="47.25">
      <c r="B78" s="7" t="s">
        <v>124</v>
      </c>
      <c r="C78" s="14" t="s">
        <v>183</v>
      </c>
      <c r="D78" s="13">
        <v>100</v>
      </c>
      <c r="E78" s="13">
        <v>100</v>
      </c>
      <c r="F78" s="13">
        <f t="shared" si="1"/>
        <v>100</v>
      </c>
    </row>
    <row r="79" spans="2:6" s="21" customFormat="1" ht="47.25">
      <c r="B79" s="7" t="s">
        <v>124</v>
      </c>
      <c r="C79" s="14" t="s">
        <v>184</v>
      </c>
      <c r="D79" s="13">
        <v>7149.7</v>
      </c>
      <c r="E79" s="13">
        <v>7133.7</v>
      </c>
      <c r="F79" s="13">
        <f t="shared" si="1"/>
        <v>99.77621438661762</v>
      </c>
    </row>
    <row r="80" spans="2:6" s="21" customFormat="1" ht="94.5">
      <c r="B80" s="7" t="s">
        <v>124</v>
      </c>
      <c r="C80" s="30" t="s">
        <v>194</v>
      </c>
      <c r="D80" s="13">
        <v>172.2</v>
      </c>
      <c r="E80" s="13">
        <v>172.2</v>
      </c>
      <c r="F80" s="13">
        <f t="shared" si="1"/>
        <v>100</v>
      </c>
    </row>
    <row r="81" spans="2:6" s="21" customFormat="1" ht="63">
      <c r="B81" s="7" t="s">
        <v>124</v>
      </c>
      <c r="C81" s="14" t="s">
        <v>185</v>
      </c>
      <c r="D81" s="13">
        <v>4843</v>
      </c>
      <c r="E81" s="13">
        <v>4843</v>
      </c>
      <c r="F81" s="13">
        <f t="shared" si="1"/>
        <v>100</v>
      </c>
    </row>
    <row r="82" spans="2:6" s="21" customFormat="1" ht="47.25">
      <c r="B82" s="7" t="s">
        <v>124</v>
      </c>
      <c r="C82" s="14" t="s">
        <v>186</v>
      </c>
      <c r="D82" s="13">
        <v>421.5</v>
      </c>
      <c r="E82" s="13">
        <v>421.5</v>
      </c>
      <c r="F82" s="13">
        <f t="shared" si="1"/>
        <v>100</v>
      </c>
    </row>
    <row r="83" spans="2:6" s="21" customFormat="1" ht="31.5">
      <c r="B83" s="1" t="s">
        <v>125</v>
      </c>
      <c r="C83" s="3" t="s">
        <v>109</v>
      </c>
      <c r="D83" s="12">
        <f>D84+D85+D101+D105+D106+D107</f>
        <v>701200.2000000001</v>
      </c>
      <c r="E83" s="12">
        <f>E84+E85+E101+E105+E106+E107</f>
        <v>688943.5</v>
      </c>
      <c r="F83" s="12">
        <f t="shared" si="1"/>
        <v>98.25203985965776</v>
      </c>
    </row>
    <row r="84" spans="2:6" s="21" customFormat="1" ht="47.25">
      <c r="B84" s="7" t="s">
        <v>126</v>
      </c>
      <c r="C84" s="4" t="s">
        <v>61</v>
      </c>
      <c r="D84" s="13">
        <v>46592.2</v>
      </c>
      <c r="E84" s="13">
        <v>45878</v>
      </c>
      <c r="F84" s="13">
        <f t="shared" si="1"/>
        <v>98.46712539867188</v>
      </c>
    </row>
    <row r="85" spans="2:6" s="21" customFormat="1" ht="47.25">
      <c r="B85" s="7" t="s">
        <v>127</v>
      </c>
      <c r="C85" s="4" t="s">
        <v>41</v>
      </c>
      <c r="D85" s="13">
        <f>D87+D88+D89+D90+D91+D92+D93+D94+D95+D96+D97+D98+D99+D100</f>
        <v>617064.7000000001</v>
      </c>
      <c r="E85" s="13">
        <f>E87+E88+E89+E90+E91+E92+E93+E94+E95+E96+E97+E98+E99+E100</f>
        <v>605946.5</v>
      </c>
      <c r="F85" s="13">
        <f t="shared" si="1"/>
        <v>98.198211629996</v>
      </c>
    </row>
    <row r="86" spans="2:6" s="21" customFormat="1" ht="15.75">
      <c r="B86" s="16" t="s">
        <v>55</v>
      </c>
      <c r="C86" s="4"/>
      <c r="D86" s="13"/>
      <c r="E86" s="13"/>
      <c r="F86" s="13"/>
    </row>
    <row r="87" spans="2:6" s="21" customFormat="1" ht="47.25">
      <c r="B87" s="16" t="s">
        <v>127</v>
      </c>
      <c r="C87" s="4" t="s">
        <v>139</v>
      </c>
      <c r="D87" s="13">
        <v>666.9</v>
      </c>
      <c r="E87" s="13">
        <v>666.9</v>
      </c>
      <c r="F87" s="13">
        <f t="shared" si="1"/>
        <v>100</v>
      </c>
    </row>
    <row r="88" spans="2:6" s="21" customFormat="1" ht="47.25">
      <c r="B88" s="16" t="s">
        <v>127</v>
      </c>
      <c r="C88" s="4" t="s">
        <v>140</v>
      </c>
      <c r="D88" s="13">
        <v>4558</v>
      </c>
      <c r="E88" s="13">
        <v>4498.8</v>
      </c>
      <c r="F88" s="13">
        <f t="shared" si="1"/>
        <v>98.7011847301448</v>
      </c>
    </row>
    <row r="89" spans="2:6" s="21" customFormat="1" ht="63">
      <c r="B89" s="16" t="s">
        <v>127</v>
      </c>
      <c r="C89" s="4" t="s">
        <v>141</v>
      </c>
      <c r="D89" s="13">
        <v>895.8</v>
      </c>
      <c r="E89" s="13">
        <v>895</v>
      </c>
      <c r="F89" s="13">
        <f t="shared" si="1"/>
        <v>99.91069435141773</v>
      </c>
    </row>
    <row r="90" spans="2:6" s="21" customFormat="1" ht="63">
      <c r="B90" s="16" t="s">
        <v>127</v>
      </c>
      <c r="C90" s="4" t="s">
        <v>142</v>
      </c>
      <c r="D90" s="13">
        <v>580.5</v>
      </c>
      <c r="E90" s="13">
        <v>580.5</v>
      </c>
      <c r="F90" s="13">
        <f t="shared" si="1"/>
        <v>100</v>
      </c>
    </row>
    <row r="91" spans="2:6" s="21" customFormat="1" ht="94.5">
      <c r="B91" s="7" t="s">
        <v>127</v>
      </c>
      <c r="C91" s="4" t="s">
        <v>143</v>
      </c>
      <c r="D91" s="13">
        <v>314</v>
      </c>
      <c r="E91" s="13">
        <v>314</v>
      </c>
      <c r="F91" s="13">
        <f t="shared" si="1"/>
        <v>100</v>
      </c>
    </row>
    <row r="92" spans="2:6" s="21" customFormat="1" ht="47.25">
      <c r="B92" s="7" t="s">
        <v>127</v>
      </c>
      <c r="C92" s="4" t="s">
        <v>144</v>
      </c>
      <c r="D92" s="13">
        <v>687.7</v>
      </c>
      <c r="E92" s="13">
        <v>687.7</v>
      </c>
      <c r="F92" s="13">
        <f t="shared" si="1"/>
        <v>100</v>
      </c>
    </row>
    <row r="93" spans="2:6" s="21" customFormat="1" ht="63">
      <c r="B93" s="7" t="s">
        <v>127</v>
      </c>
      <c r="C93" s="4" t="s">
        <v>145</v>
      </c>
      <c r="D93" s="13">
        <v>159413.1</v>
      </c>
      <c r="E93" s="13">
        <v>156845.3</v>
      </c>
      <c r="F93" s="13">
        <f t="shared" si="1"/>
        <v>98.38921644457072</v>
      </c>
    </row>
    <row r="94" spans="2:6" s="21" customFormat="1" ht="47.25">
      <c r="B94" s="7" t="s">
        <v>127</v>
      </c>
      <c r="C94" s="4" t="s">
        <v>146</v>
      </c>
      <c r="D94" s="13">
        <v>389986.3</v>
      </c>
      <c r="E94" s="13">
        <v>382735.4</v>
      </c>
      <c r="F94" s="13">
        <f t="shared" si="1"/>
        <v>98.14072955896144</v>
      </c>
    </row>
    <row r="95" spans="2:6" s="21" customFormat="1" ht="47.25">
      <c r="B95" s="7" t="s">
        <v>127</v>
      </c>
      <c r="C95" s="4" t="s">
        <v>187</v>
      </c>
      <c r="D95" s="13">
        <v>30391.9</v>
      </c>
      <c r="E95" s="13">
        <v>30100.2</v>
      </c>
      <c r="F95" s="13">
        <f t="shared" si="1"/>
        <v>99.04020479140824</v>
      </c>
    </row>
    <row r="96" spans="2:6" s="21" customFormat="1" ht="78.75">
      <c r="B96" s="7" t="s">
        <v>127</v>
      </c>
      <c r="C96" s="4" t="s">
        <v>147</v>
      </c>
      <c r="D96" s="13">
        <v>12232.5</v>
      </c>
      <c r="E96" s="13">
        <v>12232.5</v>
      </c>
      <c r="F96" s="13">
        <f t="shared" si="1"/>
        <v>100</v>
      </c>
    </row>
    <row r="97" spans="2:6" s="21" customFormat="1" ht="94.5">
      <c r="B97" s="7" t="s">
        <v>127</v>
      </c>
      <c r="C97" s="4" t="s">
        <v>148</v>
      </c>
      <c r="D97" s="13">
        <v>3450</v>
      </c>
      <c r="E97" s="13">
        <v>3448.5</v>
      </c>
      <c r="F97" s="13">
        <f t="shared" si="1"/>
        <v>99.95652173913044</v>
      </c>
    </row>
    <row r="98" spans="2:6" s="21" customFormat="1" ht="110.25">
      <c r="B98" s="7" t="s">
        <v>127</v>
      </c>
      <c r="C98" s="4" t="s">
        <v>149</v>
      </c>
      <c r="D98" s="13">
        <v>144</v>
      </c>
      <c r="E98" s="13">
        <v>109.5</v>
      </c>
      <c r="F98" s="13">
        <f t="shared" si="1"/>
        <v>76.04166666666666</v>
      </c>
    </row>
    <row r="99" spans="2:6" s="21" customFormat="1" ht="110.25">
      <c r="B99" s="7" t="s">
        <v>127</v>
      </c>
      <c r="C99" s="4" t="s">
        <v>150</v>
      </c>
      <c r="D99" s="13">
        <v>1672.2</v>
      </c>
      <c r="E99" s="13">
        <v>760.4</v>
      </c>
      <c r="F99" s="13">
        <f t="shared" si="1"/>
        <v>45.47302954192082</v>
      </c>
    </row>
    <row r="100" spans="2:6" s="21" customFormat="1" ht="94.5">
      <c r="B100" s="7" t="s">
        <v>127</v>
      </c>
      <c r="C100" s="4" t="s">
        <v>151</v>
      </c>
      <c r="D100" s="13">
        <v>12071.8</v>
      </c>
      <c r="E100" s="13">
        <v>12071.8</v>
      </c>
      <c r="F100" s="13">
        <f t="shared" si="1"/>
        <v>100</v>
      </c>
    </row>
    <row r="101" spans="2:6" s="21" customFormat="1" ht="47.25">
      <c r="B101" s="7" t="s">
        <v>128</v>
      </c>
      <c r="C101" s="4" t="s">
        <v>6</v>
      </c>
      <c r="D101" s="13">
        <f>D103+D104</f>
        <v>28175</v>
      </c>
      <c r="E101" s="13">
        <f>E103+E104</f>
        <v>27762</v>
      </c>
      <c r="F101" s="13">
        <f t="shared" si="1"/>
        <v>98.53416149068323</v>
      </c>
    </row>
    <row r="102" spans="2:6" s="21" customFormat="1" ht="15.75">
      <c r="B102" s="16" t="s">
        <v>55</v>
      </c>
      <c r="C102" s="4"/>
      <c r="D102" s="13"/>
      <c r="E102" s="13"/>
      <c r="F102" s="13"/>
    </row>
    <row r="103" spans="2:6" s="21" customFormat="1" ht="31.5">
      <c r="B103" s="7" t="s">
        <v>128</v>
      </c>
      <c r="C103" s="4" t="s">
        <v>152</v>
      </c>
      <c r="D103" s="13">
        <v>18150</v>
      </c>
      <c r="E103" s="13">
        <v>18150</v>
      </c>
      <c r="F103" s="13">
        <f t="shared" si="1"/>
        <v>100</v>
      </c>
    </row>
    <row r="104" spans="2:6" s="21" customFormat="1" ht="47.25">
      <c r="B104" s="7" t="s">
        <v>128</v>
      </c>
      <c r="C104" s="4" t="s">
        <v>153</v>
      </c>
      <c r="D104" s="13">
        <v>10025</v>
      </c>
      <c r="E104" s="13">
        <v>9612</v>
      </c>
      <c r="F104" s="13">
        <f t="shared" si="1"/>
        <v>95.88029925187033</v>
      </c>
    </row>
    <row r="105" spans="2:6" s="21" customFormat="1" ht="78.75">
      <c r="B105" s="7" t="s">
        <v>129</v>
      </c>
      <c r="C105" s="4" t="s">
        <v>190</v>
      </c>
      <c r="D105" s="13">
        <v>5100</v>
      </c>
      <c r="E105" s="13">
        <v>5088.7</v>
      </c>
      <c r="F105" s="13">
        <f t="shared" si="1"/>
        <v>99.77843137254901</v>
      </c>
    </row>
    <row r="106" spans="2:6" s="21" customFormat="1" ht="63">
      <c r="B106" s="7" t="s">
        <v>172</v>
      </c>
      <c r="C106" s="4" t="s">
        <v>173</v>
      </c>
      <c r="D106" s="13">
        <v>670.9</v>
      </c>
      <c r="E106" s="13">
        <v>670.9</v>
      </c>
      <c r="F106" s="13">
        <f t="shared" si="1"/>
        <v>100</v>
      </c>
    </row>
    <row r="107" spans="2:6" s="21" customFormat="1" ht="47.25">
      <c r="B107" s="7" t="s">
        <v>130</v>
      </c>
      <c r="C107" s="4" t="s">
        <v>131</v>
      </c>
      <c r="D107" s="13">
        <v>3597.4</v>
      </c>
      <c r="E107" s="13">
        <v>3597.4</v>
      </c>
      <c r="F107" s="13">
        <f t="shared" si="1"/>
        <v>100</v>
      </c>
    </row>
    <row r="108" spans="2:6" s="22" customFormat="1" ht="15.75">
      <c r="B108" s="1" t="s">
        <v>136</v>
      </c>
      <c r="C108" s="15" t="s">
        <v>7</v>
      </c>
      <c r="D108" s="12">
        <f>D109+D110+D111</f>
        <v>268.3</v>
      </c>
      <c r="E108" s="12">
        <f>E109+E110+E111</f>
        <v>237.1</v>
      </c>
      <c r="F108" s="12">
        <f t="shared" si="1"/>
        <v>88.37122623928437</v>
      </c>
    </row>
    <row r="109" spans="2:6" s="21" customFormat="1" ht="63">
      <c r="B109" s="7" t="s">
        <v>174</v>
      </c>
      <c r="C109" s="14" t="s">
        <v>175</v>
      </c>
      <c r="D109" s="13">
        <v>100</v>
      </c>
      <c r="E109" s="13">
        <v>100</v>
      </c>
      <c r="F109" s="13">
        <f>E109/D109*100</f>
        <v>100</v>
      </c>
    </row>
    <row r="110" spans="2:6" s="21" customFormat="1" ht="63">
      <c r="B110" s="7" t="s">
        <v>132</v>
      </c>
      <c r="C110" s="14" t="s">
        <v>133</v>
      </c>
      <c r="D110" s="13">
        <v>30</v>
      </c>
      <c r="E110" s="13">
        <v>30</v>
      </c>
      <c r="F110" s="13">
        <f>E110/D110*100</f>
        <v>100</v>
      </c>
    </row>
    <row r="111" spans="2:6" s="21" customFormat="1" ht="31.5">
      <c r="B111" s="7" t="s">
        <v>137</v>
      </c>
      <c r="C111" s="14" t="s">
        <v>134</v>
      </c>
      <c r="D111" s="13">
        <f>D113</f>
        <v>138.3</v>
      </c>
      <c r="E111" s="13">
        <f>E113</f>
        <v>107.1</v>
      </c>
      <c r="F111" s="13">
        <f t="shared" si="1"/>
        <v>77.4403470715835</v>
      </c>
    </row>
    <row r="112" spans="2:6" s="21" customFormat="1" ht="15.75">
      <c r="B112" s="16" t="s">
        <v>55</v>
      </c>
      <c r="C112" s="14"/>
      <c r="D112" s="13"/>
      <c r="E112" s="13"/>
      <c r="F112" s="13"/>
    </row>
    <row r="113" spans="2:6" s="21" customFormat="1" ht="63">
      <c r="B113" s="7" t="s">
        <v>137</v>
      </c>
      <c r="C113" s="14" t="s">
        <v>195</v>
      </c>
      <c r="D113" s="13">
        <v>138.3</v>
      </c>
      <c r="E113" s="13">
        <v>107.1</v>
      </c>
      <c r="F113" s="13">
        <f t="shared" si="1"/>
        <v>77.4403470715835</v>
      </c>
    </row>
    <row r="114" spans="2:6" s="22" customFormat="1" ht="31.5">
      <c r="B114" s="1" t="s">
        <v>176</v>
      </c>
      <c r="C114" s="15" t="s">
        <v>178</v>
      </c>
      <c r="D114" s="12">
        <f>D115</f>
        <v>0</v>
      </c>
      <c r="E114" s="12">
        <f>E115</f>
        <v>188</v>
      </c>
      <c r="F114" s="12"/>
    </row>
    <row r="115" spans="2:6" s="21" customFormat="1" ht="47.25">
      <c r="B115" s="7" t="s">
        <v>177</v>
      </c>
      <c r="C115" s="14" t="s">
        <v>179</v>
      </c>
      <c r="D115" s="13">
        <v>0</v>
      </c>
      <c r="E115" s="13">
        <v>188</v>
      </c>
      <c r="F115" s="12"/>
    </row>
    <row r="116" spans="2:6" s="22" customFormat="1" ht="15.75">
      <c r="B116" s="1" t="s">
        <v>102</v>
      </c>
      <c r="C116" s="15" t="s">
        <v>100</v>
      </c>
      <c r="D116" s="12">
        <f>D117+D118</f>
        <v>169.5</v>
      </c>
      <c r="E116" s="12">
        <f>E117+E118</f>
        <v>169.5</v>
      </c>
      <c r="F116" s="12">
        <f t="shared" si="1"/>
        <v>100</v>
      </c>
    </row>
    <row r="117" spans="2:6" s="21" customFormat="1" ht="47.25">
      <c r="B117" s="7" t="s">
        <v>103</v>
      </c>
      <c r="C117" s="14" t="s">
        <v>101</v>
      </c>
      <c r="D117" s="13">
        <v>159.5</v>
      </c>
      <c r="E117" s="13">
        <v>159.5</v>
      </c>
      <c r="F117" s="13">
        <f t="shared" si="1"/>
        <v>100</v>
      </c>
    </row>
    <row r="118" spans="2:6" s="21" customFormat="1" ht="31.5">
      <c r="B118" s="7" t="s">
        <v>135</v>
      </c>
      <c r="C118" s="14" t="s">
        <v>138</v>
      </c>
      <c r="D118" s="13">
        <v>10</v>
      </c>
      <c r="E118" s="13">
        <v>10</v>
      </c>
      <c r="F118" s="13">
        <f t="shared" si="1"/>
        <v>100</v>
      </c>
    </row>
    <row r="119" spans="2:6" s="22" customFormat="1" ht="94.5">
      <c r="B119" s="1" t="s">
        <v>88</v>
      </c>
      <c r="C119" s="15" t="s">
        <v>89</v>
      </c>
      <c r="D119" s="12">
        <f>D120</f>
        <v>0</v>
      </c>
      <c r="E119" s="12">
        <f>E120</f>
        <v>4</v>
      </c>
      <c r="F119" s="12"/>
    </row>
    <row r="120" spans="2:6" s="21" customFormat="1" ht="47.25">
      <c r="B120" s="7" t="s">
        <v>104</v>
      </c>
      <c r="C120" s="14" t="s">
        <v>105</v>
      </c>
      <c r="D120" s="13">
        <v>0</v>
      </c>
      <c r="E120" s="13">
        <v>4</v>
      </c>
      <c r="F120" s="13"/>
    </row>
    <row r="121" spans="2:6" s="22" customFormat="1" ht="47.25">
      <c r="B121" s="1" t="s">
        <v>90</v>
      </c>
      <c r="C121" s="15" t="s">
        <v>91</v>
      </c>
      <c r="D121" s="12">
        <f>D122</f>
        <v>0</v>
      </c>
      <c r="E121" s="12">
        <f>E122</f>
        <v>-321.4</v>
      </c>
      <c r="F121" s="12"/>
    </row>
    <row r="122" spans="2:6" s="24" customFormat="1" ht="47.25">
      <c r="B122" s="7" t="s">
        <v>191</v>
      </c>
      <c r="C122" s="14" t="s">
        <v>192</v>
      </c>
      <c r="D122" s="13">
        <v>0</v>
      </c>
      <c r="E122" s="13">
        <v>-321.4</v>
      </c>
      <c r="F122" s="13"/>
    </row>
    <row r="123" spans="2:6" s="21" customFormat="1" ht="15.75">
      <c r="B123" s="1"/>
      <c r="C123" s="3" t="s">
        <v>37</v>
      </c>
      <c r="D123" s="12">
        <f>D8+D49</f>
        <v>1653044.2000000002</v>
      </c>
      <c r="E123" s="12">
        <f>E8+E49</f>
        <v>1644809</v>
      </c>
      <c r="F123" s="12">
        <f t="shared" si="1"/>
        <v>99.50181610388881</v>
      </c>
    </row>
    <row r="124" s="23" customFormat="1" ht="12.75">
      <c r="B124" s="27"/>
    </row>
    <row r="125" s="23" customFormat="1" ht="12.75">
      <c r="B125" s="27"/>
    </row>
    <row r="126" s="23" customFormat="1" ht="12.75">
      <c r="B126" s="27"/>
    </row>
    <row r="127" s="23" customFormat="1" ht="12.75">
      <c r="B127" s="27"/>
    </row>
    <row r="128" s="23" customFormat="1" ht="12.75">
      <c r="B128" s="27"/>
    </row>
    <row r="129" spans="2:6" s="21" customFormat="1" ht="12.75">
      <c r="B129" s="28"/>
      <c r="D129" s="23"/>
      <c r="E129" s="23"/>
      <c r="F129" s="23"/>
    </row>
    <row r="130" spans="2:6" s="21" customFormat="1" ht="12.75">
      <c r="B130" s="28"/>
      <c r="D130" s="23"/>
      <c r="E130" s="23"/>
      <c r="F130" s="23"/>
    </row>
    <row r="131" spans="2:6" s="21" customFormat="1" ht="12.75">
      <c r="B131" s="28"/>
      <c r="D131" s="23"/>
      <c r="E131" s="23"/>
      <c r="F131" s="23"/>
    </row>
    <row r="132" spans="2:6" s="21" customFormat="1" ht="12.75">
      <c r="B132" s="28"/>
      <c r="D132" s="23" t="s">
        <v>42</v>
      </c>
      <c r="E132" s="23"/>
      <c r="F132" s="23"/>
    </row>
    <row r="133" spans="2:6" s="21" customFormat="1" ht="12.75">
      <c r="B133" s="28"/>
      <c r="D133" s="23"/>
      <c r="E133" s="23"/>
      <c r="F133" s="23"/>
    </row>
    <row r="134" spans="2:6" s="21" customFormat="1" ht="12.75">
      <c r="B134" s="28"/>
      <c r="D134" s="23"/>
      <c r="E134" s="23"/>
      <c r="F134" s="23"/>
    </row>
    <row r="135" spans="2:6" s="21" customFormat="1" ht="12.75">
      <c r="B135" s="28"/>
      <c r="D135" s="23"/>
      <c r="E135" s="23"/>
      <c r="F135" s="23"/>
    </row>
    <row r="136" spans="2:6" s="21" customFormat="1" ht="12.75">
      <c r="B136" s="28"/>
      <c r="D136" s="23"/>
      <c r="E136" s="23"/>
      <c r="F136" s="23"/>
    </row>
    <row r="137" spans="2:6" s="21" customFormat="1" ht="12.75">
      <c r="B137" s="28"/>
      <c r="D137" s="23"/>
      <c r="E137" s="23"/>
      <c r="F137" s="23"/>
    </row>
    <row r="138" spans="2:6" s="21" customFormat="1" ht="12.75">
      <c r="B138" s="28"/>
      <c r="D138" s="23"/>
      <c r="E138" s="23"/>
      <c r="F138" s="23"/>
    </row>
    <row r="139" spans="2:6" s="21" customFormat="1" ht="12.75">
      <c r="B139" s="28"/>
      <c r="D139" s="23"/>
      <c r="E139" s="23"/>
      <c r="F139" s="23"/>
    </row>
  </sheetData>
  <sheetProtection/>
  <mergeCells count="6">
    <mergeCell ref="E6:F6"/>
    <mergeCell ref="B2:F2"/>
    <mergeCell ref="B3:F3"/>
    <mergeCell ref="B4:F4"/>
    <mergeCell ref="D1:F1"/>
    <mergeCell ref="B5:F5"/>
  </mergeCells>
  <printOptions/>
  <pageMargins left="0.7874015748031497" right="0.1968503937007874" top="0.4330708661417323" bottom="0.4330708661417323" header="0.4330708661417323" footer="0.4724409448818898"/>
  <pageSetup fitToHeight="6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2019-04-19T10:17:52Z</cp:lastPrinted>
  <dcterms:created xsi:type="dcterms:W3CDTF">2004-03-01T08:13:08Z</dcterms:created>
  <dcterms:modified xsi:type="dcterms:W3CDTF">2019-08-09T08:06:22Z</dcterms:modified>
  <cp:category/>
  <cp:version/>
  <cp:contentType/>
  <cp:contentStatus/>
</cp:coreProperties>
</file>